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065" firstSheet="2" activeTab="5"/>
  </bookViews>
  <sheets>
    <sheet name="группа раннего возраста" sheetId="9" r:id="rId1"/>
    <sheet name="младшая группа" sheetId="10" r:id="rId2"/>
    <sheet name="средняя группа" sheetId="11" r:id="rId3"/>
    <sheet name="старшая группа" sheetId="12" r:id="rId4"/>
    <sheet name="предшкольная группа, класс" sheetId="13" r:id="rId5"/>
    <sheet name="Свод методиста ДО" sheetId="16" r:id="rId6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4" i="16" l="1"/>
  <c r="E14" i="16"/>
  <c r="F14" i="16"/>
  <c r="H14" i="16"/>
  <c r="I14" i="16"/>
  <c r="K14" i="16"/>
  <c r="L14" i="16"/>
  <c r="M14" i="16"/>
  <c r="N14" i="16"/>
  <c r="O14" i="16"/>
  <c r="P14" i="16"/>
  <c r="Q14" i="16"/>
  <c r="C14" i="16"/>
  <c r="F10" i="13" l="1"/>
  <c r="G10" i="13"/>
  <c r="H10" i="13"/>
  <c r="I10" i="13"/>
  <c r="J10" i="13"/>
  <c r="K10" i="13"/>
  <c r="L10" i="13"/>
  <c r="M10" i="13"/>
  <c r="N10" i="13"/>
  <c r="O10" i="13"/>
  <c r="P10" i="13"/>
  <c r="Q10" i="13"/>
  <c r="R10" i="13"/>
  <c r="S10" i="13"/>
  <c r="E10" i="13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E10" i="12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E10" i="11"/>
  <c r="F10" i="10" l="1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E10" i="10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F10" i="9"/>
  <c r="E10" i="9"/>
  <c r="C13" i="16" l="1"/>
  <c r="D13" i="16"/>
  <c r="E13" i="16"/>
  <c r="F13" i="16"/>
  <c r="G13" i="16"/>
  <c r="G14" i="16" s="1"/>
  <c r="H13" i="16"/>
  <c r="I13" i="16"/>
  <c r="J13" i="16"/>
  <c r="J14" i="16" s="1"/>
  <c r="L13" i="16"/>
  <c r="M13" i="16"/>
  <c r="N13" i="16"/>
  <c r="O13" i="16"/>
  <c r="P13" i="16"/>
  <c r="Q13" i="16"/>
  <c r="B13" i="16" l="1"/>
  <c r="B14" i="16" s="1"/>
</calcChain>
</file>

<file path=xl/sharedStrings.xml><?xml version="1.0" encoding="utf-8"?>
<sst xmlns="http://schemas.openxmlformats.org/spreadsheetml/2006/main" count="194" uniqueCount="40">
  <si>
    <t>№</t>
  </si>
  <si>
    <t>Свод методиста дошкольной организации</t>
  </si>
  <si>
    <t>Наименование группы</t>
  </si>
  <si>
    <t>ФИО воспитателя</t>
  </si>
  <si>
    <t xml:space="preserve"> Физическое развитие</t>
  </si>
  <si>
    <t>из них с высоким уровнем навыков</t>
  </si>
  <si>
    <t>из них со средним уровнем навыков</t>
  </si>
  <si>
    <t>из них с низким уровнем навыков</t>
  </si>
  <si>
    <t xml:space="preserve"> Формирование социально-эмоциональных навыков</t>
  </si>
  <si>
    <t xml:space="preserve">Развитие коммуникативных навыков </t>
  </si>
  <si>
    <t xml:space="preserve">Развитие познавательных и интеллектуальных навыков </t>
  </si>
  <si>
    <t xml:space="preserve">Развитие творческих навыков, исследовательской деятельности детей </t>
  </si>
  <si>
    <t>Приложение 3</t>
  </si>
  <si>
    <t>Кол-во детей</t>
  </si>
  <si>
    <t>Всего</t>
  </si>
  <si>
    <t>%</t>
  </si>
  <si>
    <t>Возрастные группы</t>
  </si>
  <si>
    <t>Группа раннего возраста</t>
  </si>
  <si>
    <t>Младшая группа</t>
  </si>
  <si>
    <t>Средняя группа</t>
  </si>
  <si>
    <t>Старшая группа</t>
  </si>
  <si>
    <t>Предшкольная группа, класс</t>
  </si>
  <si>
    <t>Гномики</t>
  </si>
  <si>
    <t>Пчелка</t>
  </si>
  <si>
    <t>Сказка</t>
  </si>
  <si>
    <t>Мухамбетова К.С</t>
  </si>
  <si>
    <t>Кусаинова Л.М</t>
  </si>
  <si>
    <t>Тауашева А.Т</t>
  </si>
  <si>
    <t>Меньязова Н.А</t>
  </si>
  <si>
    <t>Лучик</t>
  </si>
  <si>
    <t>Джансеитова Т.Б</t>
  </si>
  <si>
    <t>Мусабекова А.К</t>
  </si>
  <si>
    <t>Ягодка</t>
  </si>
  <si>
    <t>Әбділсерікова А.С</t>
  </si>
  <si>
    <t>Мухтарова Д.С</t>
  </si>
  <si>
    <t>Мошанова С.Д</t>
  </si>
  <si>
    <t>Наименование ДО__КГКП "Ясли-сад"Болашак" ОО по городу Риддеру УО ВКО _____________________________________________________</t>
  </si>
  <si>
    <t>ФИО методиста ДО____Бутина Н.А_____________________________________________</t>
  </si>
  <si>
    <t>Чалгембаева Е.М</t>
  </si>
  <si>
    <t>Дарын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</si>
</sst>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3" fillId="0" borderId="1" xfId="0" applyFont="1" applyBorder="1" applyAlignment="1">
      <alignment wrapText="1"/>
    </xf>
    <xf numFmtId="0" fontId="1" fillId="0" borderId="1" xfId="0" applyFont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2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3" fillId="0" borderId="1" xfId="0" applyFont="1" applyFill="1" applyBorder="1" applyAlignment="1">
      <alignment wrapText="1"/>
    </xf>
    <xf numFmtId="0" fontId="1" fillId="0" borderId="2" xfId="0" applyFont="1" applyBorder="1"/>
    <xf numFmtId="0" fontId="1" fillId="0" borderId="3" xfId="0" applyFont="1" applyBorder="1"/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0"/>
  <sheetViews>
    <sheetView topLeftCell="C7" workbookViewId="0">
      <selection activeCell="P8" sqref="P8:P9"/>
    </sheetView>
  </sheetViews>
  <sheetFormatPr defaultRowHeight="15" x14ac:dyDescent="0.25"/>
  <cols>
    <col min="2" max="2" width="19.5703125" customWidth="1"/>
    <col min="3" max="3" width="23.5703125" customWidth="1"/>
    <col min="5" max="7" width="9.140625" style="12"/>
  </cols>
  <sheetData>
    <row r="1" spans="1:19" x14ac:dyDescent="0.25">
      <c r="P1" s="21" t="s">
        <v>12</v>
      </c>
      <c r="Q1" s="21"/>
    </row>
    <row r="2" spans="1:19" ht="15" customHeight="1" x14ac:dyDescent="0.25">
      <c r="A2" s="1"/>
      <c r="B2" s="26" t="s">
        <v>1</v>
      </c>
      <c r="C2" s="26"/>
      <c r="D2" s="26"/>
      <c r="E2" s="26"/>
      <c r="F2" s="26"/>
      <c r="G2" s="13"/>
      <c r="H2" s="1"/>
      <c r="I2" s="1"/>
      <c r="J2" s="1"/>
      <c r="K2" s="23" t="s">
        <v>36</v>
      </c>
      <c r="L2" s="23"/>
      <c r="M2" s="23"/>
      <c r="N2" s="23"/>
      <c r="O2" s="23"/>
      <c r="P2" s="23"/>
      <c r="Q2" s="23"/>
      <c r="R2" s="23"/>
      <c r="S2" s="23"/>
    </row>
    <row r="3" spans="1:19" ht="15.75" x14ac:dyDescent="0.25">
      <c r="A3" s="1"/>
      <c r="B3" s="1"/>
      <c r="C3" s="1"/>
      <c r="D3" s="1"/>
      <c r="E3" s="14"/>
      <c r="F3" s="13"/>
      <c r="G3" s="13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15.75" x14ac:dyDescent="0.25">
      <c r="A4" s="1"/>
      <c r="B4" s="1"/>
      <c r="C4" s="1"/>
      <c r="D4" s="1"/>
      <c r="E4" s="13"/>
      <c r="F4" s="13"/>
      <c r="G4" s="13"/>
      <c r="H4" s="1"/>
      <c r="I4" s="1"/>
      <c r="J4" s="1"/>
      <c r="K4" s="23" t="s">
        <v>37</v>
      </c>
      <c r="L4" s="23"/>
      <c r="M4" s="23"/>
      <c r="N4" s="23"/>
      <c r="O4" s="23"/>
      <c r="P4" s="23"/>
      <c r="Q4" s="23"/>
      <c r="R4" s="23"/>
      <c r="S4" s="23"/>
    </row>
    <row r="5" spans="1:19" ht="15.75" x14ac:dyDescent="0.25">
      <c r="A5" s="1"/>
      <c r="B5" s="1"/>
      <c r="C5" s="1"/>
      <c r="D5" s="1"/>
      <c r="E5" s="13"/>
      <c r="F5" s="13"/>
      <c r="G5" s="13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78.75" customHeight="1" x14ac:dyDescent="0.25">
      <c r="A6" s="27" t="s">
        <v>0</v>
      </c>
      <c r="B6" s="22" t="s">
        <v>2</v>
      </c>
      <c r="C6" s="22" t="s">
        <v>3</v>
      </c>
      <c r="D6" s="22" t="s">
        <v>13</v>
      </c>
      <c r="E6" s="28" t="s">
        <v>4</v>
      </c>
      <c r="F6" s="28"/>
      <c r="G6" s="28"/>
      <c r="H6" s="22" t="s">
        <v>9</v>
      </c>
      <c r="I6" s="22"/>
      <c r="J6" s="22"/>
      <c r="K6" s="22" t="s">
        <v>10</v>
      </c>
      <c r="L6" s="22"/>
      <c r="M6" s="22"/>
      <c r="N6" s="22" t="s">
        <v>11</v>
      </c>
      <c r="O6" s="22"/>
      <c r="P6" s="22"/>
      <c r="Q6" s="22" t="s">
        <v>8</v>
      </c>
      <c r="R6" s="22"/>
      <c r="S6" s="22"/>
    </row>
    <row r="7" spans="1:19" ht="89.25" customHeight="1" x14ac:dyDescent="0.25">
      <c r="A7" s="27"/>
      <c r="B7" s="22"/>
      <c r="C7" s="22"/>
      <c r="D7" s="22"/>
      <c r="E7" s="15" t="s">
        <v>5</v>
      </c>
      <c r="F7" s="15" t="s">
        <v>6</v>
      </c>
      <c r="G7" s="15" t="s">
        <v>7</v>
      </c>
      <c r="H7" s="3" t="s">
        <v>5</v>
      </c>
      <c r="I7" s="3" t="s">
        <v>6</v>
      </c>
      <c r="J7" s="3" t="s">
        <v>7</v>
      </c>
      <c r="K7" s="3" t="s">
        <v>5</v>
      </c>
      <c r="L7" s="3" t="s">
        <v>6</v>
      </c>
      <c r="M7" s="3" t="s">
        <v>7</v>
      </c>
      <c r="N7" s="3" t="s">
        <v>5</v>
      </c>
      <c r="O7" s="3" t="s">
        <v>6</v>
      </c>
      <c r="P7" s="3" t="s">
        <v>7</v>
      </c>
      <c r="Q7" s="3" t="s">
        <v>5</v>
      </c>
      <c r="R7" s="3" t="s">
        <v>6</v>
      </c>
      <c r="S7" s="3" t="s">
        <v>7</v>
      </c>
    </row>
    <row r="8" spans="1:19" ht="15.75" x14ac:dyDescent="0.25">
      <c r="A8" s="4"/>
      <c r="B8" s="4" t="s">
        <v>22</v>
      </c>
      <c r="C8" s="4" t="s">
        <v>25</v>
      </c>
      <c r="D8" s="19">
        <v>9</v>
      </c>
      <c r="E8" s="29">
        <v>0</v>
      </c>
      <c r="F8" s="29">
        <v>4</v>
      </c>
      <c r="G8" s="29">
        <v>5</v>
      </c>
      <c r="H8" s="19">
        <v>0</v>
      </c>
      <c r="I8" s="19">
        <v>3</v>
      </c>
      <c r="J8" s="19">
        <v>6</v>
      </c>
      <c r="K8" s="19">
        <v>0</v>
      </c>
      <c r="L8" s="19">
        <v>3</v>
      </c>
      <c r="M8" s="19">
        <v>6</v>
      </c>
      <c r="N8" s="19">
        <v>0</v>
      </c>
      <c r="O8" s="19">
        <v>3</v>
      </c>
      <c r="P8" s="19">
        <v>6</v>
      </c>
      <c r="Q8" s="19">
        <v>0</v>
      </c>
      <c r="R8" s="19">
        <v>3</v>
      </c>
      <c r="S8" s="19">
        <v>6</v>
      </c>
    </row>
    <row r="9" spans="1:19" ht="15.75" x14ac:dyDescent="0.25">
      <c r="A9" s="16"/>
      <c r="B9" s="17" t="s">
        <v>39</v>
      </c>
      <c r="C9" s="17" t="s">
        <v>38</v>
      </c>
      <c r="D9" s="20"/>
      <c r="E9" s="30"/>
      <c r="F9" s="30"/>
      <c r="G9" s="3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</row>
    <row r="10" spans="1:19" ht="15.75" x14ac:dyDescent="0.25">
      <c r="A10" s="24" t="s">
        <v>15</v>
      </c>
      <c r="B10" s="25"/>
      <c r="C10" s="25"/>
      <c r="D10" s="10">
        <v>100</v>
      </c>
      <c r="E10" s="18">
        <f>(E8*100)/9</f>
        <v>0</v>
      </c>
      <c r="F10" s="18">
        <f>(F8*100)/9</f>
        <v>44.444444444444443</v>
      </c>
      <c r="G10" s="18">
        <f t="shared" ref="G10:S10" si="0">(G8*100)/9</f>
        <v>55.555555555555557</v>
      </c>
      <c r="H10" s="18">
        <f t="shared" si="0"/>
        <v>0</v>
      </c>
      <c r="I10" s="18">
        <f t="shared" si="0"/>
        <v>33.333333333333336</v>
      </c>
      <c r="J10" s="18">
        <f t="shared" si="0"/>
        <v>66.666666666666671</v>
      </c>
      <c r="K10" s="18">
        <f t="shared" si="0"/>
        <v>0</v>
      </c>
      <c r="L10" s="18">
        <f t="shared" si="0"/>
        <v>33.333333333333336</v>
      </c>
      <c r="M10" s="18">
        <f t="shared" si="0"/>
        <v>66.666666666666671</v>
      </c>
      <c r="N10" s="18">
        <f t="shared" si="0"/>
        <v>0</v>
      </c>
      <c r="O10" s="18">
        <f t="shared" si="0"/>
        <v>33.333333333333336</v>
      </c>
      <c r="P10" s="18">
        <f t="shared" si="0"/>
        <v>66.666666666666671</v>
      </c>
      <c r="Q10" s="18">
        <f t="shared" si="0"/>
        <v>0</v>
      </c>
      <c r="R10" s="18">
        <f t="shared" si="0"/>
        <v>33.333333333333336</v>
      </c>
      <c r="S10" s="18">
        <f t="shared" si="0"/>
        <v>66.666666666666671</v>
      </c>
    </row>
  </sheetData>
  <mergeCells count="30">
    <mergeCell ref="H6:J6"/>
    <mergeCell ref="A10:C10"/>
    <mergeCell ref="B2:F2"/>
    <mergeCell ref="A6:A7"/>
    <mergeCell ref="B6:B7"/>
    <mergeCell ref="C6:C7"/>
    <mergeCell ref="D6:D7"/>
    <mergeCell ref="E6:G6"/>
    <mergeCell ref="D8:D9"/>
    <mergeCell ref="E8:E9"/>
    <mergeCell ref="F8:F9"/>
    <mergeCell ref="G8:G9"/>
    <mergeCell ref="H8:H9"/>
    <mergeCell ref="I8:I9"/>
    <mergeCell ref="J8:J9"/>
    <mergeCell ref="P1:Q1"/>
    <mergeCell ref="K6:M6"/>
    <mergeCell ref="N6:P6"/>
    <mergeCell ref="Q6:S6"/>
    <mergeCell ref="K4:S4"/>
    <mergeCell ref="K2:S2"/>
    <mergeCell ref="P8:P9"/>
    <mergeCell ref="Q8:Q9"/>
    <mergeCell ref="R8:R9"/>
    <mergeCell ref="S8:S9"/>
    <mergeCell ref="K8:K9"/>
    <mergeCell ref="L8:L9"/>
    <mergeCell ref="M8:M9"/>
    <mergeCell ref="N8:N9"/>
    <mergeCell ref="O8:O9"/>
  </mergeCells>
  <pageMargins left="0.31496062992125984" right="0.31496062992125984" top="0.35433070866141736" bottom="0.35433070866141736" header="0.31496062992125984" footer="0.31496062992125984"/>
  <pageSetup paperSize="9" scale="71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0"/>
  <sheetViews>
    <sheetView topLeftCell="C1" workbookViewId="0">
      <selection activeCell="Q8" sqref="Q8:Q9"/>
    </sheetView>
  </sheetViews>
  <sheetFormatPr defaultRowHeight="15" x14ac:dyDescent="0.25"/>
  <cols>
    <col min="2" max="2" width="19.85546875" customWidth="1"/>
    <col min="3" max="3" width="23" customWidth="1"/>
  </cols>
  <sheetData>
    <row r="1" spans="1:19" x14ac:dyDescent="0.25">
      <c r="Q1" s="21" t="s">
        <v>12</v>
      </c>
      <c r="R1" s="21"/>
    </row>
    <row r="2" spans="1:19" ht="15" customHeight="1" x14ac:dyDescent="0.25">
      <c r="A2" s="1"/>
      <c r="B2" s="26" t="s">
        <v>1</v>
      </c>
      <c r="C2" s="26"/>
      <c r="D2" s="26"/>
      <c r="E2" s="26"/>
      <c r="F2" s="26"/>
      <c r="G2" s="1"/>
      <c r="H2" s="1"/>
      <c r="I2" s="1"/>
      <c r="J2" s="1"/>
      <c r="K2" s="23" t="s">
        <v>36</v>
      </c>
      <c r="L2" s="23"/>
      <c r="M2" s="23"/>
      <c r="N2" s="23"/>
      <c r="O2" s="23"/>
      <c r="P2" s="23"/>
      <c r="Q2" s="23"/>
      <c r="R2" s="23"/>
      <c r="S2" s="23"/>
    </row>
    <row r="3" spans="1:19" ht="15.75" x14ac:dyDescent="0.25">
      <c r="A3" s="1"/>
      <c r="B3" s="1"/>
      <c r="C3" s="1"/>
      <c r="D3" s="1"/>
      <c r="E3" s="2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23" t="s">
        <v>37</v>
      </c>
      <c r="L4" s="23"/>
      <c r="M4" s="23"/>
      <c r="N4" s="23"/>
      <c r="O4" s="23"/>
      <c r="P4" s="23"/>
      <c r="Q4" s="23"/>
      <c r="R4" s="23"/>
      <c r="S4" s="23"/>
    </row>
    <row r="5" spans="1:19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15" customHeight="1" x14ac:dyDescent="0.25">
      <c r="A6" s="27" t="s">
        <v>0</v>
      </c>
      <c r="B6" s="22" t="s">
        <v>2</v>
      </c>
      <c r="C6" s="22" t="s">
        <v>3</v>
      </c>
      <c r="D6" s="22" t="s">
        <v>13</v>
      </c>
      <c r="E6" s="27" t="s">
        <v>4</v>
      </c>
      <c r="F6" s="27"/>
      <c r="G6" s="27"/>
      <c r="H6" s="22" t="s">
        <v>9</v>
      </c>
      <c r="I6" s="22"/>
      <c r="J6" s="22"/>
      <c r="K6" s="22" t="s">
        <v>10</v>
      </c>
      <c r="L6" s="22"/>
      <c r="M6" s="22"/>
      <c r="N6" s="22" t="s">
        <v>11</v>
      </c>
      <c r="O6" s="22"/>
      <c r="P6" s="22"/>
      <c r="Q6" s="22" t="s">
        <v>8</v>
      </c>
      <c r="R6" s="22"/>
      <c r="S6" s="22"/>
    </row>
    <row r="7" spans="1:19" ht="126" x14ac:dyDescent="0.25">
      <c r="A7" s="27"/>
      <c r="B7" s="22"/>
      <c r="C7" s="22"/>
      <c r="D7" s="22"/>
      <c r="E7" s="3" t="s">
        <v>5</v>
      </c>
      <c r="F7" s="3" t="s">
        <v>6</v>
      </c>
      <c r="G7" s="3" t="s">
        <v>7</v>
      </c>
      <c r="H7" s="3" t="s">
        <v>5</v>
      </c>
      <c r="I7" s="3" t="s">
        <v>6</v>
      </c>
      <c r="J7" s="3" t="s">
        <v>7</v>
      </c>
      <c r="K7" s="3" t="s">
        <v>5</v>
      </c>
      <c r="L7" s="3" t="s">
        <v>6</v>
      </c>
      <c r="M7" s="3" t="s">
        <v>7</v>
      </c>
      <c r="N7" s="3" t="s">
        <v>5</v>
      </c>
      <c r="O7" s="3" t="s">
        <v>6</v>
      </c>
      <c r="P7" s="3" t="s">
        <v>7</v>
      </c>
      <c r="Q7" s="3" t="s">
        <v>5</v>
      </c>
      <c r="R7" s="3" t="s">
        <v>6</v>
      </c>
      <c r="S7" s="3" t="s">
        <v>7</v>
      </c>
    </row>
    <row r="8" spans="1:19" ht="15.75" x14ac:dyDescent="0.25">
      <c r="A8" s="4"/>
      <c r="B8" s="4" t="s">
        <v>23</v>
      </c>
      <c r="C8" s="4" t="s">
        <v>26</v>
      </c>
      <c r="D8" s="19">
        <v>22</v>
      </c>
      <c r="E8" s="19">
        <v>3</v>
      </c>
      <c r="F8" s="19">
        <v>5</v>
      </c>
      <c r="G8" s="19">
        <v>14</v>
      </c>
      <c r="H8" s="19">
        <v>3</v>
      </c>
      <c r="I8" s="19">
        <v>6</v>
      </c>
      <c r="J8" s="19">
        <v>13</v>
      </c>
      <c r="K8" s="19">
        <v>4</v>
      </c>
      <c r="L8" s="19">
        <v>4</v>
      </c>
      <c r="M8" s="19">
        <v>14</v>
      </c>
      <c r="N8" s="19">
        <v>3</v>
      </c>
      <c r="O8" s="19">
        <v>5</v>
      </c>
      <c r="P8" s="19">
        <v>14</v>
      </c>
      <c r="Q8" s="19">
        <v>3</v>
      </c>
      <c r="R8" s="19">
        <v>5</v>
      </c>
      <c r="S8" s="19">
        <v>14</v>
      </c>
    </row>
    <row r="9" spans="1:19" ht="15.75" x14ac:dyDescent="0.25">
      <c r="A9" s="4"/>
      <c r="B9" s="4"/>
      <c r="C9" t="s">
        <v>35</v>
      </c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</row>
    <row r="10" spans="1:19" ht="15.75" x14ac:dyDescent="0.25">
      <c r="A10" s="24" t="s">
        <v>15</v>
      </c>
      <c r="B10" s="25"/>
      <c r="C10" s="25"/>
      <c r="D10" s="10">
        <v>100</v>
      </c>
      <c r="E10" s="11">
        <f>E8*100/22</f>
        <v>13.636363636363637</v>
      </c>
      <c r="F10" s="11">
        <f t="shared" ref="F10:S10" si="0">F8*100/22</f>
        <v>22.727272727272727</v>
      </c>
      <c r="G10" s="11">
        <f t="shared" si="0"/>
        <v>63.636363636363633</v>
      </c>
      <c r="H10" s="11">
        <f t="shared" si="0"/>
        <v>13.636363636363637</v>
      </c>
      <c r="I10" s="11">
        <f t="shared" si="0"/>
        <v>27.272727272727273</v>
      </c>
      <c r="J10" s="11">
        <f t="shared" si="0"/>
        <v>59.090909090909093</v>
      </c>
      <c r="K10" s="11">
        <f t="shared" si="0"/>
        <v>18.181818181818183</v>
      </c>
      <c r="L10" s="11">
        <f t="shared" si="0"/>
        <v>18.181818181818183</v>
      </c>
      <c r="M10" s="11">
        <f t="shared" si="0"/>
        <v>63.636363636363633</v>
      </c>
      <c r="N10" s="11">
        <f t="shared" si="0"/>
        <v>13.636363636363637</v>
      </c>
      <c r="O10" s="11">
        <f t="shared" si="0"/>
        <v>22.727272727272727</v>
      </c>
      <c r="P10" s="11">
        <f t="shared" si="0"/>
        <v>63.636363636363633</v>
      </c>
      <c r="Q10" s="11">
        <f t="shared" si="0"/>
        <v>13.636363636363637</v>
      </c>
      <c r="R10" s="11">
        <f t="shared" si="0"/>
        <v>22.727272727272727</v>
      </c>
      <c r="S10" s="11">
        <f t="shared" si="0"/>
        <v>63.636363636363633</v>
      </c>
    </row>
  </sheetData>
  <mergeCells count="30">
    <mergeCell ref="H6:J6"/>
    <mergeCell ref="A10:C10"/>
    <mergeCell ref="B2:F2"/>
    <mergeCell ref="A6:A7"/>
    <mergeCell ref="B6:B7"/>
    <mergeCell ref="C6:C7"/>
    <mergeCell ref="D6:D7"/>
    <mergeCell ref="E6:G6"/>
    <mergeCell ref="E8:E9"/>
    <mergeCell ref="D8:D9"/>
    <mergeCell ref="F8:F9"/>
    <mergeCell ref="G8:G9"/>
    <mergeCell ref="H8:H9"/>
    <mergeCell ref="I8:I9"/>
    <mergeCell ref="J8:J9"/>
    <mergeCell ref="Q1:R1"/>
    <mergeCell ref="K6:M6"/>
    <mergeCell ref="N6:P6"/>
    <mergeCell ref="Q6:S6"/>
    <mergeCell ref="K2:S2"/>
    <mergeCell ref="K4:S4"/>
    <mergeCell ref="P8:P9"/>
    <mergeCell ref="Q8:Q9"/>
    <mergeCell ref="R8:R9"/>
    <mergeCell ref="S8:S9"/>
    <mergeCell ref="K8:K9"/>
    <mergeCell ref="L8:L9"/>
    <mergeCell ref="M8:M9"/>
    <mergeCell ref="N8:N9"/>
    <mergeCell ref="O8:O9"/>
  </mergeCells>
  <pageMargins left="0.31496062992125984" right="0.31496062992125984" top="0.35433070866141736" bottom="0.35433070866141736" header="0.31496062992125984" footer="0.31496062992125984"/>
  <pageSetup paperSize="9" scale="71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0"/>
  <sheetViews>
    <sheetView topLeftCell="B4" workbookViewId="0">
      <selection activeCell="N8" sqref="N8:N9"/>
    </sheetView>
  </sheetViews>
  <sheetFormatPr defaultRowHeight="15" x14ac:dyDescent="0.25"/>
  <cols>
    <col min="2" max="2" width="16.85546875" customWidth="1"/>
    <col min="3" max="3" width="24.140625" customWidth="1"/>
  </cols>
  <sheetData>
    <row r="1" spans="1:19" x14ac:dyDescent="0.25">
      <c r="Q1" s="21" t="s">
        <v>12</v>
      </c>
      <c r="R1" s="21"/>
    </row>
    <row r="2" spans="1:19" ht="15" customHeight="1" x14ac:dyDescent="0.25">
      <c r="A2" s="1"/>
      <c r="B2" s="26" t="s">
        <v>1</v>
      </c>
      <c r="C2" s="26"/>
      <c r="D2" s="26"/>
      <c r="E2" s="26"/>
      <c r="F2" s="26"/>
      <c r="G2" s="1"/>
      <c r="H2" s="1"/>
      <c r="I2" s="1"/>
      <c r="J2" s="1"/>
      <c r="K2" s="23" t="s">
        <v>36</v>
      </c>
      <c r="L2" s="23"/>
      <c r="M2" s="23"/>
      <c r="N2" s="23"/>
      <c r="O2" s="23"/>
      <c r="P2" s="23"/>
      <c r="Q2" s="23"/>
      <c r="R2" s="23"/>
      <c r="S2" s="23"/>
    </row>
    <row r="3" spans="1:19" ht="15.75" x14ac:dyDescent="0.25">
      <c r="A3" s="1"/>
      <c r="B3" s="1"/>
      <c r="C3" s="1"/>
      <c r="D3" s="1"/>
      <c r="E3" s="2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23" t="s">
        <v>37</v>
      </c>
      <c r="L4" s="23"/>
      <c r="M4" s="23"/>
      <c r="N4" s="23"/>
      <c r="O4" s="23"/>
      <c r="P4" s="23"/>
      <c r="Q4" s="23"/>
      <c r="R4" s="23"/>
      <c r="S4" s="23"/>
    </row>
    <row r="5" spans="1:19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77.25" customHeight="1" x14ac:dyDescent="0.25">
      <c r="A6" s="27" t="s">
        <v>0</v>
      </c>
      <c r="B6" s="22" t="s">
        <v>2</v>
      </c>
      <c r="C6" s="22" t="s">
        <v>3</v>
      </c>
      <c r="D6" s="22" t="s">
        <v>13</v>
      </c>
      <c r="E6" s="27" t="s">
        <v>4</v>
      </c>
      <c r="F6" s="27"/>
      <c r="G6" s="27"/>
      <c r="H6" s="22" t="s">
        <v>9</v>
      </c>
      <c r="I6" s="22"/>
      <c r="J6" s="22"/>
      <c r="K6" s="22" t="s">
        <v>10</v>
      </c>
      <c r="L6" s="22"/>
      <c r="M6" s="22"/>
      <c r="N6" s="22" t="s">
        <v>11</v>
      </c>
      <c r="O6" s="22"/>
      <c r="P6" s="22"/>
      <c r="Q6" s="22" t="s">
        <v>8</v>
      </c>
      <c r="R6" s="22"/>
      <c r="S6" s="22"/>
    </row>
    <row r="7" spans="1:19" ht="126" x14ac:dyDescent="0.25">
      <c r="A7" s="27"/>
      <c r="B7" s="22"/>
      <c r="C7" s="22"/>
      <c r="D7" s="22"/>
      <c r="E7" s="3" t="s">
        <v>5</v>
      </c>
      <c r="F7" s="3" t="s">
        <v>6</v>
      </c>
      <c r="G7" s="3" t="s">
        <v>7</v>
      </c>
      <c r="H7" s="3" t="s">
        <v>5</v>
      </c>
      <c r="I7" s="3" t="s">
        <v>6</v>
      </c>
      <c r="J7" s="3" t="s">
        <v>7</v>
      </c>
      <c r="K7" s="3" t="s">
        <v>5</v>
      </c>
      <c r="L7" s="3" t="s">
        <v>6</v>
      </c>
      <c r="M7" s="3" t="s">
        <v>7</v>
      </c>
      <c r="N7" s="3" t="s">
        <v>5</v>
      </c>
      <c r="O7" s="3" t="s">
        <v>6</v>
      </c>
      <c r="P7" s="3" t="s">
        <v>7</v>
      </c>
      <c r="Q7" s="3" t="s">
        <v>5</v>
      </c>
      <c r="R7" s="3" t="s">
        <v>6</v>
      </c>
      <c r="S7" s="3" t="s">
        <v>7</v>
      </c>
    </row>
    <row r="8" spans="1:19" ht="15.75" x14ac:dyDescent="0.25">
      <c r="A8" s="4"/>
      <c r="B8" s="4" t="s">
        <v>24</v>
      </c>
      <c r="C8" s="4" t="s">
        <v>27</v>
      </c>
      <c r="D8" s="19">
        <v>25</v>
      </c>
      <c r="E8" s="19">
        <v>4</v>
      </c>
      <c r="F8" s="19">
        <v>6</v>
      </c>
      <c r="G8" s="19">
        <v>15</v>
      </c>
      <c r="H8" s="19">
        <v>3</v>
      </c>
      <c r="I8" s="19">
        <v>6</v>
      </c>
      <c r="J8" s="19">
        <v>16</v>
      </c>
      <c r="K8" s="19">
        <v>3</v>
      </c>
      <c r="L8" s="19">
        <v>6</v>
      </c>
      <c r="M8" s="19">
        <v>16</v>
      </c>
      <c r="N8" s="19">
        <v>4</v>
      </c>
      <c r="O8" s="19">
        <v>5</v>
      </c>
      <c r="P8" s="19">
        <v>16</v>
      </c>
      <c r="Q8" s="19">
        <v>4</v>
      </c>
      <c r="R8" s="19">
        <v>5</v>
      </c>
      <c r="S8" s="19">
        <v>16</v>
      </c>
    </row>
    <row r="9" spans="1:19" ht="15.75" x14ac:dyDescent="0.25">
      <c r="A9" s="4"/>
      <c r="B9" s="4"/>
      <c r="C9" s="4" t="s">
        <v>28</v>
      </c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</row>
    <row r="10" spans="1:19" ht="15.75" x14ac:dyDescent="0.25">
      <c r="A10" s="24" t="s">
        <v>15</v>
      </c>
      <c r="B10" s="25"/>
      <c r="C10" s="25"/>
      <c r="D10" s="10">
        <v>100</v>
      </c>
      <c r="E10" s="11">
        <f>E8*100/25</f>
        <v>16</v>
      </c>
      <c r="F10" s="11">
        <f t="shared" ref="F10:S10" si="0">F8*100/25</f>
        <v>24</v>
      </c>
      <c r="G10" s="11">
        <f t="shared" si="0"/>
        <v>60</v>
      </c>
      <c r="H10" s="11">
        <f t="shared" si="0"/>
        <v>12</v>
      </c>
      <c r="I10" s="11">
        <f t="shared" si="0"/>
        <v>24</v>
      </c>
      <c r="J10" s="11">
        <f t="shared" si="0"/>
        <v>64</v>
      </c>
      <c r="K10" s="11">
        <f t="shared" si="0"/>
        <v>12</v>
      </c>
      <c r="L10" s="11">
        <f t="shared" si="0"/>
        <v>24</v>
      </c>
      <c r="M10" s="11">
        <f t="shared" si="0"/>
        <v>64</v>
      </c>
      <c r="N10" s="11">
        <f t="shared" si="0"/>
        <v>16</v>
      </c>
      <c r="O10" s="11">
        <f t="shared" si="0"/>
        <v>20</v>
      </c>
      <c r="P10" s="11">
        <f t="shared" si="0"/>
        <v>64</v>
      </c>
      <c r="Q10" s="11">
        <f t="shared" si="0"/>
        <v>16</v>
      </c>
      <c r="R10" s="11">
        <f t="shared" si="0"/>
        <v>20</v>
      </c>
      <c r="S10" s="11">
        <f t="shared" si="0"/>
        <v>64</v>
      </c>
    </row>
  </sheetData>
  <mergeCells count="30">
    <mergeCell ref="P8:P9"/>
    <mergeCell ref="Q8:Q9"/>
    <mergeCell ref="R8:R9"/>
    <mergeCell ref="S8:S9"/>
    <mergeCell ref="K8:K9"/>
    <mergeCell ref="L8:L9"/>
    <mergeCell ref="M8:M9"/>
    <mergeCell ref="N8:N9"/>
    <mergeCell ref="O8:O9"/>
    <mergeCell ref="H6:J6"/>
    <mergeCell ref="A10:C10"/>
    <mergeCell ref="B2:F2"/>
    <mergeCell ref="A6:A7"/>
    <mergeCell ref="B6:B7"/>
    <mergeCell ref="C6:C7"/>
    <mergeCell ref="D6:D7"/>
    <mergeCell ref="E6:G6"/>
    <mergeCell ref="D8:D9"/>
    <mergeCell ref="E8:E9"/>
    <mergeCell ref="F8:F9"/>
    <mergeCell ref="G8:G9"/>
    <mergeCell ref="H8:H9"/>
    <mergeCell ref="I8:I9"/>
    <mergeCell ref="J8:J9"/>
    <mergeCell ref="Q1:R1"/>
    <mergeCell ref="K6:M6"/>
    <mergeCell ref="N6:P6"/>
    <mergeCell ref="Q6:S6"/>
    <mergeCell ref="K2:S2"/>
    <mergeCell ref="K4:S4"/>
  </mergeCells>
  <pageMargins left="0.31496062992125984" right="0.31496062992125984" top="0.35433070866141736" bottom="0.35433070866141736" header="0.31496062992125984" footer="0.31496062992125984"/>
  <pageSetup paperSize="9" scale="71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0"/>
  <sheetViews>
    <sheetView topLeftCell="C4" workbookViewId="0">
      <selection activeCell="P8" sqref="P8:P9"/>
    </sheetView>
  </sheetViews>
  <sheetFormatPr defaultRowHeight="15" x14ac:dyDescent="0.25"/>
  <cols>
    <col min="2" max="2" width="17.28515625" customWidth="1"/>
    <col min="3" max="3" width="22.7109375" customWidth="1"/>
  </cols>
  <sheetData>
    <row r="1" spans="1:19" x14ac:dyDescent="0.25">
      <c r="Q1" s="21" t="s">
        <v>12</v>
      </c>
      <c r="R1" s="21"/>
    </row>
    <row r="2" spans="1:19" ht="15" customHeight="1" x14ac:dyDescent="0.25">
      <c r="A2" s="1"/>
      <c r="B2" s="26" t="s">
        <v>1</v>
      </c>
      <c r="C2" s="26"/>
      <c r="D2" s="26"/>
      <c r="E2" s="26"/>
      <c r="F2" s="26"/>
      <c r="G2" s="1"/>
      <c r="H2" s="1"/>
      <c r="I2" s="1"/>
      <c r="J2" s="1"/>
      <c r="K2" s="23" t="s">
        <v>36</v>
      </c>
      <c r="L2" s="23"/>
      <c r="M2" s="23"/>
      <c r="N2" s="23"/>
      <c r="O2" s="23"/>
      <c r="P2" s="23"/>
      <c r="Q2" s="23"/>
      <c r="R2" s="23"/>
      <c r="S2" s="23"/>
    </row>
    <row r="3" spans="1:19" ht="15.75" x14ac:dyDescent="0.25">
      <c r="A3" s="1"/>
      <c r="B3" s="1"/>
      <c r="C3" s="1"/>
      <c r="D3" s="1"/>
      <c r="E3" s="2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23" t="s">
        <v>37</v>
      </c>
      <c r="L4" s="23"/>
      <c r="M4" s="23"/>
      <c r="N4" s="23"/>
      <c r="O4" s="23"/>
      <c r="P4" s="23"/>
      <c r="Q4" s="23"/>
      <c r="R4" s="23"/>
      <c r="S4" s="23"/>
    </row>
    <row r="5" spans="1:19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15" customHeight="1" x14ac:dyDescent="0.25">
      <c r="A6" s="27" t="s">
        <v>0</v>
      </c>
      <c r="B6" s="22" t="s">
        <v>2</v>
      </c>
      <c r="C6" s="22" t="s">
        <v>3</v>
      </c>
      <c r="D6" s="22" t="s">
        <v>13</v>
      </c>
      <c r="E6" s="27" t="s">
        <v>4</v>
      </c>
      <c r="F6" s="27"/>
      <c r="G6" s="27"/>
      <c r="H6" s="22" t="s">
        <v>9</v>
      </c>
      <c r="I6" s="22"/>
      <c r="J6" s="22"/>
      <c r="K6" s="22" t="s">
        <v>10</v>
      </c>
      <c r="L6" s="22"/>
      <c r="M6" s="22"/>
      <c r="N6" s="22" t="s">
        <v>11</v>
      </c>
      <c r="O6" s="22"/>
      <c r="P6" s="22"/>
      <c r="Q6" s="22" t="s">
        <v>8</v>
      </c>
      <c r="R6" s="22"/>
      <c r="S6" s="22"/>
    </row>
    <row r="7" spans="1:19" ht="126" x14ac:dyDescent="0.25">
      <c r="A7" s="27"/>
      <c r="B7" s="22"/>
      <c r="C7" s="22"/>
      <c r="D7" s="22"/>
      <c r="E7" s="3" t="s">
        <v>5</v>
      </c>
      <c r="F7" s="3" t="s">
        <v>6</v>
      </c>
      <c r="G7" s="3" t="s">
        <v>7</v>
      </c>
      <c r="H7" s="3" t="s">
        <v>5</v>
      </c>
      <c r="I7" s="3" t="s">
        <v>6</v>
      </c>
      <c r="J7" s="3" t="s">
        <v>7</v>
      </c>
      <c r="K7" s="3" t="s">
        <v>5</v>
      </c>
      <c r="L7" s="3" t="s">
        <v>6</v>
      </c>
      <c r="M7" s="3" t="s">
        <v>7</v>
      </c>
      <c r="N7" s="3" t="s">
        <v>5</v>
      </c>
      <c r="O7" s="3" t="s">
        <v>6</v>
      </c>
      <c r="P7" s="3" t="s">
        <v>7</v>
      </c>
      <c r="Q7" s="3" t="s">
        <v>5</v>
      </c>
      <c r="R7" s="3" t="s">
        <v>6</v>
      </c>
      <c r="S7" s="3" t="s">
        <v>7</v>
      </c>
    </row>
    <row r="8" spans="1:19" ht="15.75" x14ac:dyDescent="0.25">
      <c r="A8" s="4"/>
      <c r="B8" s="4" t="s">
        <v>29</v>
      </c>
      <c r="C8" s="4" t="s">
        <v>30</v>
      </c>
      <c r="D8" s="19">
        <v>21</v>
      </c>
      <c r="E8" s="19">
        <v>3</v>
      </c>
      <c r="F8" s="19">
        <v>5</v>
      </c>
      <c r="G8" s="19">
        <v>13</v>
      </c>
      <c r="H8" s="19">
        <v>3</v>
      </c>
      <c r="I8" s="19">
        <v>5</v>
      </c>
      <c r="J8" s="19">
        <v>13</v>
      </c>
      <c r="K8" s="19">
        <v>3</v>
      </c>
      <c r="L8" s="19">
        <v>5</v>
      </c>
      <c r="M8" s="19">
        <v>13</v>
      </c>
      <c r="N8" s="19">
        <v>4</v>
      </c>
      <c r="O8" s="19">
        <v>4</v>
      </c>
      <c r="P8" s="19">
        <v>13</v>
      </c>
      <c r="Q8" s="19">
        <v>4</v>
      </c>
      <c r="R8" s="19">
        <v>4</v>
      </c>
      <c r="S8" s="19">
        <v>13</v>
      </c>
    </row>
    <row r="9" spans="1:19" ht="15.75" x14ac:dyDescent="0.25">
      <c r="A9" s="4"/>
      <c r="B9" s="4"/>
      <c r="C9" s="4" t="s">
        <v>31</v>
      </c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</row>
    <row r="10" spans="1:19" ht="15.75" x14ac:dyDescent="0.25">
      <c r="A10" s="24" t="s">
        <v>15</v>
      </c>
      <c r="B10" s="25"/>
      <c r="C10" s="25"/>
      <c r="D10" s="10">
        <v>100</v>
      </c>
      <c r="E10" s="11">
        <f>E8*100/21</f>
        <v>14.285714285714286</v>
      </c>
      <c r="F10" s="11">
        <f t="shared" ref="F10:S10" si="0">F8*100/21</f>
        <v>23.80952380952381</v>
      </c>
      <c r="G10" s="11">
        <f t="shared" si="0"/>
        <v>61.904761904761905</v>
      </c>
      <c r="H10" s="11">
        <f t="shared" si="0"/>
        <v>14.285714285714286</v>
      </c>
      <c r="I10" s="11">
        <f t="shared" si="0"/>
        <v>23.80952380952381</v>
      </c>
      <c r="J10" s="11">
        <f t="shared" si="0"/>
        <v>61.904761904761905</v>
      </c>
      <c r="K10" s="11">
        <f t="shared" si="0"/>
        <v>14.285714285714286</v>
      </c>
      <c r="L10" s="11">
        <f t="shared" si="0"/>
        <v>23.80952380952381</v>
      </c>
      <c r="M10" s="11">
        <f t="shared" si="0"/>
        <v>61.904761904761905</v>
      </c>
      <c r="N10" s="11">
        <f t="shared" si="0"/>
        <v>19.047619047619047</v>
      </c>
      <c r="O10" s="11">
        <f t="shared" si="0"/>
        <v>19.047619047619047</v>
      </c>
      <c r="P10" s="11">
        <f t="shared" si="0"/>
        <v>61.904761904761905</v>
      </c>
      <c r="Q10" s="11">
        <f t="shared" si="0"/>
        <v>19.047619047619047</v>
      </c>
      <c r="R10" s="11">
        <f t="shared" si="0"/>
        <v>19.047619047619047</v>
      </c>
      <c r="S10" s="11">
        <f t="shared" si="0"/>
        <v>61.904761904761905</v>
      </c>
    </row>
  </sheetData>
  <mergeCells count="30">
    <mergeCell ref="P8:P9"/>
    <mergeCell ref="Q8:Q9"/>
    <mergeCell ref="R8:R9"/>
    <mergeCell ref="S8:S9"/>
    <mergeCell ref="K8:K9"/>
    <mergeCell ref="L8:L9"/>
    <mergeCell ref="M8:M9"/>
    <mergeCell ref="N8:N9"/>
    <mergeCell ref="O8:O9"/>
    <mergeCell ref="H6:J6"/>
    <mergeCell ref="A10:C10"/>
    <mergeCell ref="B2:F2"/>
    <mergeCell ref="A6:A7"/>
    <mergeCell ref="B6:B7"/>
    <mergeCell ref="C6:C7"/>
    <mergeCell ref="D6:D7"/>
    <mergeCell ref="E6:G6"/>
    <mergeCell ref="D8:D9"/>
    <mergeCell ref="E8:E9"/>
    <mergeCell ref="F8:F9"/>
    <mergeCell ref="G8:G9"/>
    <mergeCell ref="H8:H9"/>
    <mergeCell ref="I8:I9"/>
    <mergeCell ref="J8:J9"/>
    <mergeCell ref="Q1:R1"/>
    <mergeCell ref="K6:M6"/>
    <mergeCell ref="N6:P6"/>
    <mergeCell ref="Q6:S6"/>
    <mergeCell ref="K2:S2"/>
    <mergeCell ref="K4:S4"/>
  </mergeCells>
  <pageMargins left="0.31496062992125984" right="0.31496062992125984" top="0.35433070866141736" bottom="0.35433070866141736" header="0.31496062992125984" footer="0.31496062992125984"/>
  <pageSetup paperSize="9" scale="72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0"/>
  <sheetViews>
    <sheetView topLeftCell="C1" workbookViewId="0">
      <selection activeCell="N8" sqref="N8:N9"/>
    </sheetView>
  </sheetViews>
  <sheetFormatPr defaultRowHeight="15" x14ac:dyDescent="0.25"/>
  <cols>
    <col min="2" max="2" width="22.85546875" customWidth="1"/>
    <col min="3" max="3" width="25.140625" customWidth="1"/>
  </cols>
  <sheetData>
    <row r="1" spans="1:19" x14ac:dyDescent="0.25">
      <c r="Q1" s="21" t="s">
        <v>12</v>
      </c>
      <c r="R1" s="21"/>
    </row>
    <row r="2" spans="1:19" ht="15" customHeight="1" x14ac:dyDescent="0.25">
      <c r="A2" s="1"/>
      <c r="B2" s="26" t="s">
        <v>1</v>
      </c>
      <c r="C2" s="26"/>
      <c r="D2" s="26"/>
      <c r="E2" s="26"/>
      <c r="F2" s="26"/>
      <c r="G2" s="1"/>
      <c r="H2" s="1"/>
      <c r="I2" s="1"/>
      <c r="J2" s="1"/>
      <c r="K2" s="23" t="s">
        <v>36</v>
      </c>
      <c r="L2" s="23"/>
      <c r="M2" s="23"/>
      <c r="N2" s="23"/>
      <c r="O2" s="23"/>
      <c r="P2" s="23"/>
      <c r="Q2" s="23"/>
      <c r="R2" s="23"/>
      <c r="S2" s="23"/>
    </row>
    <row r="3" spans="1:19" ht="15.75" x14ac:dyDescent="0.25">
      <c r="A3" s="1"/>
      <c r="B3" s="1"/>
      <c r="C3" s="1"/>
      <c r="D3" s="1"/>
      <c r="E3" s="2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23" t="s">
        <v>37</v>
      </c>
      <c r="L4" s="23"/>
      <c r="M4" s="23"/>
      <c r="N4" s="23"/>
      <c r="O4" s="23"/>
      <c r="P4" s="23"/>
      <c r="Q4" s="23"/>
      <c r="R4" s="23"/>
      <c r="S4" s="23"/>
    </row>
    <row r="5" spans="1:19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15" customHeight="1" x14ac:dyDescent="0.25">
      <c r="A6" s="27" t="s">
        <v>0</v>
      </c>
      <c r="B6" s="22" t="s">
        <v>2</v>
      </c>
      <c r="C6" s="22" t="s">
        <v>3</v>
      </c>
      <c r="D6" s="22" t="s">
        <v>13</v>
      </c>
      <c r="E6" s="27" t="s">
        <v>4</v>
      </c>
      <c r="F6" s="27"/>
      <c r="G6" s="27"/>
      <c r="H6" s="22" t="s">
        <v>9</v>
      </c>
      <c r="I6" s="22"/>
      <c r="J6" s="22"/>
      <c r="K6" s="22" t="s">
        <v>10</v>
      </c>
      <c r="L6" s="22"/>
      <c r="M6" s="22"/>
      <c r="N6" s="22" t="s">
        <v>11</v>
      </c>
      <c r="O6" s="22"/>
      <c r="P6" s="22"/>
      <c r="Q6" s="22" t="s">
        <v>8</v>
      </c>
      <c r="R6" s="22"/>
      <c r="S6" s="22"/>
    </row>
    <row r="7" spans="1:19" ht="126" x14ac:dyDescent="0.25">
      <c r="A7" s="27"/>
      <c r="B7" s="22"/>
      <c r="C7" s="22"/>
      <c r="D7" s="22"/>
      <c r="E7" s="3" t="s">
        <v>5</v>
      </c>
      <c r="F7" s="3" t="s">
        <v>6</v>
      </c>
      <c r="G7" s="3" t="s">
        <v>7</v>
      </c>
      <c r="H7" s="3" t="s">
        <v>5</v>
      </c>
      <c r="I7" s="3" t="s">
        <v>6</v>
      </c>
      <c r="J7" s="3" t="s">
        <v>7</v>
      </c>
      <c r="K7" s="3" t="s">
        <v>5</v>
      </c>
      <c r="L7" s="3" t="s">
        <v>6</v>
      </c>
      <c r="M7" s="3" t="s">
        <v>7</v>
      </c>
      <c r="N7" s="3" t="s">
        <v>5</v>
      </c>
      <c r="O7" s="3" t="s">
        <v>6</v>
      </c>
      <c r="P7" s="3" t="s">
        <v>7</v>
      </c>
      <c r="Q7" s="3" t="s">
        <v>5</v>
      </c>
      <c r="R7" s="3" t="s">
        <v>6</v>
      </c>
      <c r="S7" s="3" t="s">
        <v>7</v>
      </c>
    </row>
    <row r="8" spans="1:19" ht="15.75" x14ac:dyDescent="0.25">
      <c r="A8" s="4"/>
      <c r="B8" s="4" t="s">
        <v>32</v>
      </c>
      <c r="C8" s="4" t="s">
        <v>33</v>
      </c>
      <c r="D8" s="19">
        <v>14</v>
      </c>
      <c r="E8" s="19">
        <v>2</v>
      </c>
      <c r="F8" s="19">
        <v>3</v>
      </c>
      <c r="G8" s="19">
        <v>9</v>
      </c>
      <c r="H8" s="19">
        <v>2</v>
      </c>
      <c r="I8" s="19">
        <v>5</v>
      </c>
      <c r="J8" s="19">
        <v>7</v>
      </c>
      <c r="K8" s="19">
        <v>2</v>
      </c>
      <c r="L8" s="19">
        <v>3</v>
      </c>
      <c r="M8" s="19">
        <v>9</v>
      </c>
      <c r="N8" s="19">
        <v>2</v>
      </c>
      <c r="O8" s="19">
        <v>3</v>
      </c>
      <c r="P8" s="19">
        <v>9</v>
      </c>
      <c r="Q8" s="19">
        <v>2</v>
      </c>
      <c r="R8" s="19">
        <v>3</v>
      </c>
      <c r="S8" s="19">
        <v>9</v>
      </c>
    </row>
    <row r="9" spans="1:19" ht="15.75" x14ac:dyDescent="0.25">
      <c r="A9" s="4"/>
      <c r="B9" s="4"/>
      <c r="C9" s="4" t="s">
        <v>34</v>
      </c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</row>
    <row r="10" spans="1:19" ht="15.75" x14ac:dyDescent="0.25">
      <c r="A10" s="24" t="s">
        <v>15</v>
      </c>
      <c r="B10" s="25"/>
      <c r="C10" s="25"/>
      <c r="D10" s="10">
        <v>100</v>
      </c>
      <c r="E10" s="11">
        <f>E8*100/14</f>
        <v>14.285714285714286</v>
      </c>
      <c r="F10" s="11">
        <f t="shared" ref="F10:S10" si="0">F8*100/14</f>
        <v>21.428571428571427</v>
      </c>
      <c r="G10" s="11">
        <f t="shared" si="0"/>
        <v>64.285714285714292</v>
      </c>
      <c r="H10" s="11">
        <f t="shared" si="0"/>
        <v>14.285714285714286</v>
      </c>
      <c r="I10" s="11">
        <f t="shared" si="0"/>
        <v>35.714285714285715</v>
      </c>
      <c r="J10" s="11">
        <f t="shared" si="0"/>
        <v>50</v>
      </c>
      <c r="K10" s="11">
        <f t="shared" si="0"/>
        <v>14.285714285714286</v>
      </c>
      <c r="L10" s="11">
        <f t="shared" si="0"/>
        <v>21.428571428571427</v>
      </c>
      <c r="M10" s="11">
        <f t="shared" si="0"/>
        <v>64.285714285714292</v>
      </c>
      <c r="N10" s="11">
        <f t="shared" si="0"/>
        <v>14.285714285714286</v>
      </c>
      <c r="O10" s="11">
        <f t="shared" si="0"/>
        <v>21.428571428571427</v>
      </c>
      <c r="P10" s="11">
        <f t="shared" si="0"/>
        <v>64.285714285714292</v>
      </c>
      <c r="Q10" s="11">
        <f t="shared" si="0"/>
        <v>14.285714285714286</v>
      </c>
      <c r="R10" s="11">
        <f t="shared" si="0"/>
        <v>21.428571428571427</v>
      </c>
      <c r="S10" s="11">
        <f t="shared" si="0"/>
        <v>64.285714285714292</v>
      </c>
    </row>
  </sheetData>
  <mergeCells count="30">
    <mergeCell ref="H6:J6"/>
    <mergeCell ref="A10:C10"/>
    <mergeCell ref="B2:F2"/>
    <mergeCell ref="A6:A7"/>
    <mergeCell ref="B6:B7"/>
    <mergeCell ref="C6:C7"/>
    <mergeCell ref="D6:D7"/>
    <mergeCell ref="E6:G6"/>
    <mergeCell ref="E8:E9"/>
    <mergeCell ref="F8:F9"/>
    <mergeCell ref="G8:G9"/>
    <mergeCell ref="H8:H9"/>
    <mergeCell ref="I8:I9"/>
    <mergeCell ref="J8:J9"/>
    <mergeCell ref="Q1:R1"/>
    <mergeCell ref="K6:M6"/>
    <mergeCell ref="N6:P6"/>
    <mergeCell ref="Q6:S6"/>
    <mergeCell ref="K2:S2"/>
    <mergeCell ref="K4:S4"/>
    <mergeCell ref="P8:P9"/>
    <mergeCell ref="Q8:Q9"/>
    <mergeCell ref="R8:R9"/>
    <mergeCell ref="S8:S9"/>
    <mergeCell ref="D8:D9"/>
    <mergeCell ref="K8:K9"/>
    <mergeCell ref="L8:L9"/>
    <mergeCell ref="M8:M9"/>
    <mergeCell ref="N8:N9"/>
    <mergeCell ref="O8:O9"/>
  </mergeCells>
  <pageMargins left="0.31496062992125984" right="0.31496062992125984" top="0.35433070866141736" bottom="0.35433070866141736" header="0.31496062992125984" footer="0.31496062992125984"/>
  <pageSetup paperSize="9" scale="6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"/>
  <sheetViews>
    <sheetView tabSelected="1" topLeftCell="A7" workbookViewId="0">
      <selection activeCell="R15" sqref="R15"/>
    </sheetView>
  </sheetViews>
  <sheetFormatPr defaultRowHeight="15" x14ac:dyDescent="0.25"/>
  <cols>
    <col min="1" max="1" width="22" customWidth="1"/>
    <col min="2" max="2" width="12" customWidth="1"/>
    <col min="3" max="3" width="13.140625" bestFit="1" customWidth="1"/>
  </cols>
  <sheetData>
    <row r="1" spans="1:17" x14ac:dyDescent="0.25">
      <c r="N1" s="21" t="s">
        <v>12</v>
      </c>
      <c r="O1" s="21"/>
    </row>
    <row r="2" spans="1:17" ht="15.75" x14ac:dyDescent="0.25">
      <c r="A2" s="26" t="s">
        <v>1</v>
      </c>
      <c r="B2" s="26"/>
      <c r="C2" s="26"/>
      <c r="D2" s="26"/>
      <c r="E2" s="26"/>
      <c r="F2" s="1"/>
      <c r="G2" s="1"/>
      <c r="H2" s="1"/>
      <c r="I2" s="23" t="s">
        <v>36</v>
      </c>
      <c r="J2" s="23"/>
      <c r="K2" s="23"/>
      <c r="L2" s="23"/>
      <c r="M2" s="23"/>
      <c r="N2" s="23"/>
      <c r="O2" s="23"/>
      <c r="P2" s="23"/>
      <c r="Q2" s="23"/>
    </row>
    <row r="3" spans="1:17" ht="15.75" x14ac:dyDescent="0.25">
      <c r="A3" s="1"/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15.75" x14ac:dyDescent="0.25">
      <c r="A4" s="1"/>
      <c r="B4" s="1"/>
      <c r="C4" s="1"/>
      <c r="D4" s="1"/>
      <c r="E4" s="1"/>
      <c r="F4" s="1"/>
      <c r="G4" s="1"/>
      <c r="H4" s="1"/>
      <c r="I4" s="23" t="s">
        <v>37</v>
      </c>
      <c r="J4" s="23"/>
      <c r="K4" s="23"/>
      <c r="L4" s="23"/>
      <c r="M4" s="23"/>
      <c r="N4" s="23"/>
      <c r="O4" s="23"/>
      <c r="P4" s="23"/>
      <c r="Q4" s="23"/>
    </row>
    <row r="5" spans="1:17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ht="62.25" customHeight="1" x14ac:dyDescent="0.25">
      <c r="A6" s="22" t="s">
        <v>16</v>
      </c>
      <c r="B6" s="22" t="s">
        <v>13</v>
      </c>
      <c r="C6" s="27" t="s">
        <v>4</v>
      </c>
      <c r="D6" s="27"/>
      <c r="E6" s="27"/>
      <c r="F6" s="22" t="s">
        <v>9</v>
      </c>
      <c r="G6" s="22"/>
      <c r="H6" s="22"/>
      <c r="I6" s="22" t="s">
        <v>10</v>
      </c>
      <c r="J6" s="22"/>
      <c r="K6" s="22"/>
      <c r="L6" s="22" t="s">
        <v>11</v>
      </c>
      <c r="M6" s="22"/>
      <c r="N6" s="22"/>
      <c r="O6" s="22" t="s">
        <v>8</v>
      </c>
      <c r="P6" s="22"/>
      <c r="Q6" s="22"/>
    </row>
    <row r="7" spans="1:17" ht="126" x14ac:dyDescent="0.25">
      <c r="A7" s="22"/>
      <c r="B7" s="22"/>
      <c r="C7" s="3" t="s">
        <v>5</v>
      </c>
      <c r="D7" s="3" t="s">
        <v>6</v>
      </c>
      <c r="E7" s="3" t="s">
        <v>7</v>
      </c>
      <c r="F7" s="3" t="s">
        <v>5</v>
      </c>
      <c r="G7" s="3" t="s">
        <v>6</v>
      </c>
      <c r="H7" s="3" t="s">
        <v>7</v>
      </c>
      <c r="I7" s="3" t="s">
        <v>5</v>
      </c>
      <c r="J7" s="3" t="s">
        <v>6</v>
      </c>
      <c r="K7" s="3" t="s">
        <v>7</v>
      </c>
      <c r="L7" s="3" t="s">
        <v>5</v>
      </c>
      <c r="M7" s="3" t="s">
        <v>6</v>
      </c>
      <c r="N7" s="3" t="s">
        <v>7</v>
      </c>
      <c r="O7" s="3" t="s">
        <v>5</v>
      </c>
      <c r="P7" s="3" t="s">
        <v>6</v>
      </c>
      <c r="Q7" s="3" t="s">
        <v>7</v>
      </c>
    </row>
    <row r="8" spans="1:17" ht="31.5" x14ac:dyDescent="0.25">
      <c r="A8" s="7" t="s">
        <v>17</v>
      </c>
      <c r="B8" s="4">
        <v>9</v>
      </c>
      <c r="C8" s="4">
        <v>0</v>
      </c>
      <c r="D8" s="4">
        <v>4</v>
      </c>
      <c r="E8" s="4">
        <v>5</v>
      </c>
      <c r="F8" s="4">
        <v>0</v>
      </c>
      <c r="G8" s="4">
        <v>3</v>
      </c>
      <c r="H8" s="4">
        <v>6</v>
      </c>
      <c r="I8" s="4">
        <v>0</v>
      </c>
      <c r="J8" s="4">
        <v>3</v>
      </c>
      <c r="K8" s="4">
        <v>6</v>
      </c>
      <c r="L8" s="4">
        <v>0</v>
      </c>
      <c r="M8" s="4">
        <v>3</v>
      </c>
      <c r="N8" s="4">
        <v>6</v>
      </c>
      <c r="O8" s="4">
        <v>0</v>
      </c>
      <c r="P8" s="4">
        <v>3</v>
      </c>
      <c r="Q8" s="4">
        <v>6</v>
      </c>
    </row>
    <row r="9" spans="1:17" ht="15.75" x14ac:dyDescent="0.25">
      <c r="A9" s="4" t="s">
        <v>18</v>
      </c>
      <c r="B9" s="4">
        <v>22</v>
      </c>
      <c r="C9" s="4">
        <v>3</v>
      </c>
      <c r="D9" s="4">
        <v>5</v>
      </c>
      <c r="E9" s="4">
        <v>14</v>
      </c>
      <c r="F9" s="4">
        <v>3</v>
      </c>
      <c r="G9" s="4">
        <v>6</v>
      </c>
      <c r="H9" s="4">
        <v>13</v>
      </c>
      <c r="I9" s="4">
        <v>4</v>
      </c>
      <c r="J9" s="4">
        <v>4</v>
      </c>
      <c r="K9" s="4">
        <v>14</v>
      </c>
      <c r="L9" s="4">
        <v>3</v>
      </c>
      <c r="M9" s="4">
        <v>5</v>
      </c>
      <c r="N9" s="4">
        <v>14</v>
      </c>
      <c r="O9" s="4">
        <v>3</v>
      </c>
      <c r="P9" s="4">
        <v>5</v>
      </c>
      <c r="Q9" s="4">
        <v>14</v>
      </c>
    </row>
    <row r="10" spans="1:17" ht="15.75" x14ac:dyDescent="0.25">
      <c r="A10" s="4" t="s">
        <v>19</v>
      </c>
      <c r="B10" s="4">
        <v>25</v>
      </c>
      <c r="C10" s="4">
        <v>4</v>
      </c>
      <c r="D10" s="4">
        <v>6</v>
      </c>
      <c r="E10" s="4">
        <v>15</v>
      </c>
      <c r="F10" s="4">
        <v>3</v>
      </c>
      <c r="G10" s="4">
        <v>6</v>
      </c>
      <c r="H10" s="4">
        <v>16</v>
      </c>
      <c r="I10" s="4">
        <v>3</v>
      </c>
      <c r="J10" s="4">
        <v>6</v>
      </c>
      <c r="K10" s="4">
        <v>16</v>
      </c>
      <c r="L10" s="4">
        <v>4</v>
      </c>
      <c r="M10" s="4">
        <v>5</v>
      </c>
      <c r="N10" s="4">
        <v>16</v>
      </c>
      <c r="O10" s="4">
        <v>4</v>
      </c>
      <c r="P10" s="4">
        <v>5</v>
      </c>
      <c r="Q10" s="4">
        <v>16</v>
      </c>
    </row>
    <row r="11" spans="1:17" ht="15.75" x14ac:dyDescent="0.25">
      <c r="A11" s="4" t="s">
        <v>20</v>
      </c>
      <c r="B11" s="4">
        <v>21</v>
      </c>
      <c r="C11" s="4">
        <v>3</v>
      </c>
      <c r="D11" s="4">
        <v>5</v>
      </c>
      <c r="E11" s="4">
        <v>13</v>
      </c>
      <c r="F11" s="4">
        <v>3</v>
      </c>
      <c r="G11" s="4">
        <v>5</v>
      </c>
      <c r="H11" s="4">
        <v>13</v>
      </c>
      <c r="I11" s="4">
        <v>3</v>
      </c>
      <c r="J11" s="4">
        <v>5</v>
      </c>
      <c r="K11" s="4">
        <v>13</v>
      </c>
      <c r="L11" s="4">
        <v>4</v>
      </c>
      <c r="M11" s="4">
        <v>4</v>
      </c>
      <c r="N11" s="4">
        <v>13</v>
      </c>
      <c r="O11" s="4">
        <v>4</v>
      </c>
      <c r="P11" s="4">
        <v>4</v>
      </c>
      <c r="Q11" s="4">
        <v>13</v>
      </c>
    </row>
    <row r="12" spans="1:17" ht="31.5" x14ac:dyDescent="0.25">
      <c r="A12" s="7" t="s">
        <v>21</v>
      </c>
      <c r="B12" s="4">
        <v>14</v>
      </c>
      <c r="C12" s="4">
        <v>2</v>
      </c>
      <c r="D12" s="4">
        <v>3</v>
      </c>
      <c r="E12" s="4">
        <v>9</v>
      </c>
      <c r="F12" s="4">
        <v>2</v>
      </c>
      <c r="G12" s="4">
        <v>5</v>
      </c>
      <c r="H12" s="4">
        <v>7</v>
      </c>
      <c r="I12" s="4">
        <v>2</v>
      </c>
      <c r="J12" s="4">
        <v>3</v>
      </c>
      <c r="K12" s="4">
        <v>9</v>
      </c>
      <c r="L12" s="4">
        <v>2</v>
      </c>
      <c r="M12" s="4">
        <v>3</v>
      </c>
      <c r="N12" s="4">
        <v>9</v>
      </c>
      <c r="O12" s="4">
        <v>2</v>
      </c>
      <c r="P12" s="4">
        <v>3</v>
      </c>
      <c r="Q12" s="4">
        <v>9</v>
      </c>
    </row>
    <row r="13" spans="1:17" ht="15.75" x14ac:dyDescent="0.25">
      <c r="A13" s="6" t="s">
        <v>14</v>
      </c>
      <c r="B13" s="9">
        <f t="shared" ref="B13" si="0">SUM(B8:B12)</f>
        <v>91</v>
      </c>
      <c r="C13" s="9">
        <f>SUM(C8:C12)</f>
        <v>12</v>
      </c>
      <c r="D13" s="9">
        <f t="shared" ref="D13:Q13" si="1">SUM(D8:D12)</f>
        <v>23</v>
      </c>
      <c r="E13" s="9">
        <f t="shared" si="1"/>
        <v>56</v>
      </c>
      <c r="F13" s="9">
        <f t="shared" si="1"/>
        <v>11</v>
      </c>
      <c r="G13" s="9">
        <f t="shared" si="1"/>
        <v>25</v>
      </c>
      <c r="H13" s="9">
        <f t="shared" si="1"/>
        <v>55</v>
      </c>
      <c r="I13" s="9">
        <f t="shared" si="1"/>
        <v>12</v>
      </c>
      <c r="J13" s="9">
        <f t="shared" si="1"/>
        <v>21</v>
      </c>
      <c r="K13" s="9">
        <v>58</v>
      </c>
      <c r="L13" s="9">
        <f t="shared" si="1"/>
        <v>13</v>
      </c>
      <c r="M13" s="9">
        <f t="shared" si="1"/>
        <v>20</v>
      </c>
      <c r="N13" s="9">
        <f t="shared" si="1"/>
        <v>58</v>
      </c>
      <c r="O13" s="9">
        <f t="shared" si="1"/>
        <v>13</v>
      </c>
      <c r="P13" s="9">
        <f t="shared" si="1"/>
        <v>20</v>
      </c>
      <c r="Q13" s="9">
        <f t="shared" si="1"/>
        <v>58</v>
      </c>
    </row>
    <row r="14" spans="1:17" ht="15.75" x14ac:dyDescent="0.25">
      <c r="A14" s="8" t="s">
        <v>15</v>
      </c>
      <c r="B14" s="10">
        <f>B13*100/B13</f>
        <v>100</v>
      </c>
      <c r="C14" s="11">
        <f>C13*100/91</f>
        <v>13.186813186813186</v>
      </c>
      <c r="D14" s="11">
        <f t="shared" ref="D14:Q14" si="2">D13*100/91</f>
        <v>25.274725274725274</v>
      </c>
      <c r="E14" s="11">
        <f t="shared" si="2"/>
        <v>61.53846153846154</v>
      </c>
      <c r="F14" s="11">
        <f t="shared" si="2"/>
        <v>12.087912087912088</v>
      </c>
      <c r="G14" s="11">
        <f t="shared" si="2"/>
        <v>27.472527472527471</v>
      </c>
      <c r="H14" s="11">
        <f t="shared" si="2"/>
        <v>60.439560439560438</v>
      </c>
      <c r="I14" s="11">
        <f t="shared" si="2"/>
        <v>13.186813186813186</v>
      </c>
      <c r="J14" s="11">
        <f t="shared" si="2"/>
        <v>23.076923076923077</v>
      </c>
      <c r="K14" s="11">
        <f t="shared" si="2"/>
        <v>63.736263736263737</v>
      </c>
      <c r="L14" s="11">
        <f t="shared" si="2"/>
        <v>14.285714285714286</v>
      </c>
      <c r="M14" s="11">
        <f t="shared" si="2"/>
        <v>21.978021978021978</v>
      </c>
      <c r="N14" s="11">
        <f t="shared" si="2"/>
        <v>63.736263736263737</v>
      </c>
      <c r="O14" s="11">
        <f t="shared" si="2"/>
        <v>14.285714285714286</v>
      </c>
      <c r="P14" s="11">
        <f t="shared" si="2"/>
        <v>21.978021978021978</v>
      </c>
      <c r="Q14" s="11">
        <f t="shared" si="2"/>
        <v>63.736263736263737</v>
      </c>
    </row>
    <row r="15" spans="1:17" ht="15.7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ht="15.7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ht="15.7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ht="15.7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 ht="15.7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ht="15.7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ht="15.7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ht="15.75" x14ac:dyDescent="0.25">
      <c r="A22" s="5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ht="15.75" x14ac:dyDescent="0.25">
      <c r="A23" s="5"/>
      <c r="B23" s="5"/>
      <c r="C23" s="1"/>
      <c r="D23" s="1"/>
      <c r="E23" s="1"/>
      <c r="F23" s="1"/>
      <c r="H23" s="1"/>
      <c r="I23" s="1"/>
      <c r="J23" s="1"/>
      <c r="K23" s="1"/>
      <c r="L23" s="1"/>
      <c r="M23" s="1"/>
      <c r="N23" s="1"/>
      <c r="O23" s="1"/>
      <c r="P23" s="1"/>
      <c r="Q23" s="1"/>
    </row>
  </sheetData>
  <mergeCells count="11">
    <mergeCell ref="N1:O1"/>
    <mergeCell ref="L6:N6"/>
    <mergeCell ref="O6:Q6"/>
    <mergeCell ref="A2:E2"/>
    <mergeCell ref="I2:Q2"/>
    <mergeCell ref="I4:Q4"/>
    <mergeCell ref="A6:A7"/>
    <mergeCell ref="B6:B7"/>
    <mergeCell ref="C6:E6"/>
    <mergeCell ref="F6:H6"/>
    <mergeCell ref="I6:K6"/>
  </mergeCells>
  <pageMargins left="0.31496062992125984" right="0.31496062992125984" top="0.35433070866141736" bottom="0.35433070866141736" header="0.31496062992125984" footer="0.31496062992125984"/>
  <pageSetup paperSize="9" scale="82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группа, класс</vt:lpstr>
      <vt:lpstr>Свод методиста ДО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2023-09-18T03:11:51Z</cp:lastPrinted>
  <dcterms:created xsi:type="dcterms:W3CDTF">2022-12-22T06:57:03Z</dcterms:created>
  <dcterms:modified xsi:type="dcterms:W3CDTF">2023-09-18T10:05:03Z</dcterms:modified>
</cp:coreProperties>
</file>